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Preenchimento de Demandas" sheetId="4" r:id="rId1"/>
    <sheet name="Instruções" sheetId="5" state="hidden" r:id="rId2"/>
  </sheets>
  <definedNames>
    <definedName name="_xlnm._FilterDatabase" localSheetId="1" hidden="1">Instruções!$E$2:$K$48</definedName>
    <definedName name="ppgs">Instruções!$J$3:$J$48</definedName>
    <definedName name="RUBRICA">Instruções!#REF!</definedName>
    <definedName name="rubrica1">'Preenchimento de Demandas'!$G$2:$G$5</definedName>
  </definedNames>
  <calcPr calcId="144525"/>
</workbook>
</file>

<file path=xl/calcChain.xml><?xml version="1.0" encoding="utf-8"?>
<calcChain xmlns="http://schemas.openxmlformats.org/spreadsheetml/2006/main">
  <c r="B16" i="4" l="1"/>
  <c r="J5" i="4" l="1"/>
  <c r="J4" i="4"/>
  <c r="J3" i="4" l="1" a="1"/>
  <c r="J3" i="4" s="1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12" i="4"/>
  <c r="K3" i="5" l="1"/>
  <c r="K1" i="4"/>
  <c r="B22" i="4" l="1"/>
  <c r="B26" i="4"/>
  <c r="B25" i="4"/>
  <c r="B24" i="4"/>
  <c r="B23" i="4"/>
  <c r="B13" i="4"/>
  <c r="B12" i="4"/>
  <c r="B14" i="4"/>
  <c r="B15" i="4"/>
  <c r="B17" i="4"/>
  <c r="B18" i="4"/>
  <c r="B19" i="4"/>
  <c r="B20" i="4"/>
  <c r="B21" i="4"/>
  <c r="G2" i="4"/>
  <c r="J6" i="4" l="1"/>
</calcChain>
</file>

<file path=xl/sharedStrings.xml><?xml version="1.0" encoding="utf-8"?>
<sst xmlns="http://schemas.openxmlformats.org/spreadsheetml/2006/main" count="364" uniqueCount="220">
  <si>
    <t>Total</t>
  </si>
  <si>
    <t>DIÁRIAS NO EXTERIOR</t>
  </si>
  <si>
    <t>DIÁRIAS</t>
  </si>
  <si>
    <t>Selecione</t>
  </si>
  <si>
    <r>
      <t xml:space="preserve">Resumo Financeiro das Demandas </t>
    </r>
    <r>
      <rPr>
        <b/>
        <sz val="11"/>
        <color rgb="FF0000FF"/>
        <rFont val="Calibri"/>
        <family val="2"/>
        <scheme val="minor"/>
      </rPr>
      <t>(NÃO PREENCHER. QUADRO PREENCHIDO AUTOMATICAMENTE)</t>
    </r>
  </si>
  <si>
    <t>ORDEM DE PRIORIDADE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</si>
  <si>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</si>
  <si>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</si>
  <si>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</si>
  <si>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</si>
  <si>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</si>
  <si>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</si>
  <si>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</si>
  <si>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</si>
  <si>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</si>
  <si>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</si>
  <si>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</si>
  <si>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</si>
  <si>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</si>
  <si>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</si>
  <si>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</si>
  <si>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O PPG Possui Verba PROAP própria vigente?</t>
    </r>
    <r>
      <rPr>
        <b/>
        <sz val="11"/>
        <color rgb="FFFF0000"/>
        <rFont val="Calibri"/>
        <family val="2"/>
        <scheme val="minor"/>
      </rPr>
      <t>- Preencher abaixo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</si>
  <si>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Nome do Coordenador(a)</t>
    </r>
    <r>
      <rPr>
        <b/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Preencher Abaixo</t>
    </r>
  </si>
  <si>
    <r>
      <t xml:space="preserve">Nome do PPG - Conforme cadastrado na CAPES </t>
    </r>
    <r>
      <rPr>
        <b/>
        <sz val="11"/>
        <color rgb="FFFF0000"/>
        <rFont val="Calibri"/>
        <family val="2"/>
        <scheme val="minor"/>
      </rPr>
      <t>- Preencher abaixo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</si>
  <si>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Do total informado, qual valor está comprometido?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- Preencher abaixo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</si>
  <si>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Caso o PPG possua verba PROAP vigente</t>
    </r>
    <r>
      <rPr>
        <sz val="11"/>
        <color theme="1"/>
        <rFont val="Calibri"/>
        <family val="2"/>
        <scheme val="minor"/>
      </rPr>
      <t xml:space="preserve">, qual o saldo total dos recursos PROAP? Deverá ser informado </t>
    </r>
    <r>
      <rPr>
        <b/>
        <sz val="11"/>
        <color theme="1"/>
        <rFont val="Calibri"/>
        <family val="2"/>
        <scheme val="minor"/>
      </rPr>
      <t xml:space="preserve">saldo atualizado. </t>
    </r>
    <r>
      <rPr>
        <b/>
        <sz val="11"/>
        <color rgb="FFFF0000"/>
        <rFont val="Calibri"/>
        <family val="2"/>
        <scheme val="minor"/>
      </rPr>
      <t>- Preencher abaixo</t>
    </r>
  </si>
  <si>
    <t>APRESENTAR ABAIXO AS DEMANDAS, ENUMERADAS EM ORDEM DE PRIORIDADE</t>
  </si>
  <si>
    <r>
      <rPr>
        <b/>
        <sz val="11"/>
        <color rgb="FFFF0000"/>
        <rFont val="Calibri"/>
        <family val="2"/>
        <scheme val="minor"/>
      </rPr>
      <t>Justificar</t>
    </r>
    <r>
      <rPr>
        <b/>
        <sz val="11"/>
        <color theme="1"/>
        <rFont val="Calibri"/>
        <family val="2"/>
        <scheme val="minor"/>
      </rPr>
      <t xml:space="preserve"> importância do apoio</t>
    </r>
  </si>
  <si>
    <r>
      <t xml:space="preserve">SIGLA DO PPG </t>
    </r>
    <r>
      <rPr>
        <b/>
        <sz val="11"/>
        <color rgb="FF0000FF"/>
        <rFont val="Calibri"/>
        <family val="2"/>
        <scheme val="minor"/>
      </rPr>
      <t>(Preenchido automaticamente)</t>
    </r>
  </si>
  <si>
    <t>TRABALHO DE CAMPO</t>
  </si>
  <si>
    <r>
      <rPr>
        <b/>
        <sz val="11"/>
        <color rgb="FFFF0000"/>
        <rFont val="Calibri"/>
        <family val="2"/>
        <scheme val="minor"/>
      </rPr>
      <t>Informar</t>
    </r>
    <r>
      <rPr>
        <b/>
        <sz val="11"/>
        <color theme="1"/>
        <rFont val="Calibri"/>
        <family val="2"/>
        <scheme val="minor"/>
      </rPr>
      <t xml:space="preserve"> periodo oficial do evento ou das atividades de trabalho de campo (XX/XX/XX a XX/XX/XX)</t>
    </r>
  </si>
  <si>
    <r>
      <rPr>
        <b/>
        <sz val="11"/>
        <color rgb="FFFF0000"/>
        <rFont val="Calibri"/>
        <family val="2"/>
        <scheme val="minor"/>
      </rPr>
      <t xml:space="preserve">Especificar </t>
    </r>
    <r>
      <rPr>
        <b/>
        <sz val="11"/>
        <color theme="1"/>
        <rFont val="Calibri"/>
        <family val="2"/>
        <scheme val="minor"/>
      </rPr>
      <t>nome do EVENTO (no caso de Trabalho de Campo, especificar do que se trata)</t>
    </r>
  </si>
  <si>
    <r>
      <rPr>
        <b/>
        <sz val="11"/>
        <color rgb="FFFF0000"/>
        <rFont val="Calibri"/>
        <family val="2"/>
        <scheme val="minor"/>
      </rPr>
      <t>Informar</t>
    </r>
    <r>
      <rPr>
        <b/>
        <sz val="11"/>
        <color theme="1"/>
        <rFont val="Calibri"/>
        <family val="2"/>
        <scheme val="minor"/>
      </rPr>
      <t xml:space="preserve"> Cidade/Estado onde será realizado (Ex: Salvador/BA)</t>
    </r>
  </si>
  <si>
    <t>Doutorando/Mestrando</t>
  </si>
  <si>
    <t>UNID</t>
  </si>
  <si>
    <t>CENTRO</t>
  </si>
  <si>
    <t>ANO DE INICIO DO CURSO*</t>
  </si>
  <si>
    <t>NÍVEL</t>
  </si>
  <si>
    <t>NOTA</t>
  </si>
  <si>
    <t>PROGRAMA</t>
  </si>
  <si>
    <t>SIGLA</t>
  </si>
  <si>
    <t>NUT</t>
  </si>
  <si>
    <t>CBI</t>
  </si>
  <si>
    <t>2008/2010</t>
  </si>
  <si>
    <t>M/D</t>
  </si>
  <si>
    <t>PPG-ANS</t>
  </si>
  <si>
    <t>ART</t>
  </si>
  <si>
    <t>CEH</t>
  </si>
  <si>
    <t>2005/2012</t>
  </si>
  <si>
    <t>5</t>
  </si>
  <si>
    <t>PPGARTES</t>
  </si>
  <si>
    <t>IBRAG</t>
  </si>
  <si>
    <t>IMS</t>
  </si>
  <si>
    <t>2010/2010</t>
  </si>
  <si>
    <t>BIOE</t>
  </si>
  <si>
    <t>1993/2003</t>
  </si>
  <si>
    <t>4</t>
  </si>
  <si>
    <t>BHEx</t>
  </si>
  <si>
    <t>2009/2011</t>
  </si>
  <si>
    <t>PGBV</t>
  </si>
  <si>
    <t>FCBS/UEZO</t>
  </si>
  <si>
    <t>2015/2015</t>
  </si>
  <si>
    <t>BIOTRANS</t>
  </si>
  <si>
    <t>CTC</t>
  </si>
  <si>
    <t>3</t>
  </si>
  <si>
    <t>IPRJ</t>
  </si>
  <si>
    <t>M</t>
  </si>
  <si>
    <t>PPGCTM</t>
  </si>
  <si>
    <t>CCS</t>
  </si>
  <si>
    <t>IME</t>
  </si>
  <si>
    <t>2008/2019</t>
  </si>
  <si>
    <t>FAF</t>
  </si>
  <si>
    <t>PPGCC</t>
  </si>
  <si>
    <t>IEFD</t>
  </si>
  <si>
    <t>PPGCEE</t>
  </si>
  <si>
    <t>FCE</t>
  </si>
  <si>
    <t>2003/2014</t>
  </si>
  <si>
    <t>PPGCE</t>
  </si>
  <si>
    <t>FCM</t>
  </si>
  <si>
    <t>2002/2002</t>
  </si>
  <si>
    <t>PPGCM</t>
  </si>
  <si>
    <t>ICS</t>
  </si>
  <si>
    <t>1994/1999</t>
  </si>
  <si>
    <t>PPCIS</t>
  </si>
  <si>
    <t>FCS</t>
  </si>
  <si>
    <t>2002/2012</t>
  </si>
  <si>
    <t>PPGC</t>
  </si>
  <si>
    <t>ESDI</t>
  </si>
  <si>
    <t>2005/2013</t>
  </si>
  <si>
    <t>PPDESDI</t>
  </si>
  <si>
    <t>FFP</t>
  </si>
  <si>
    <t>2009/2019</t>
  </si>
  <si>
    <t>PPG-EDU</t>
  </si>
  <si>
    <t>FEBF</t>
  </si>
  <si>
    <t>2007/2024</t>
  </si>
  <si>
    <t>PPGECC</t>
  </si>
  <si>
    <t>ENF</t>
  </si>
  <si>
    <r>
      <rPr>
        <sz val="10"/>
        <color rgb="FFFF0000"/>
        <rFont val="Cambria"/>
        <family val="1"/>
        <scheme val="major"/>
      </rPr>
      <t>1998</t>
    </r>
    <r>
      <rPr>
        <sz val="10"/>
        <rFont val="Cambria"/>
        <family val="1"/>
        <scheme val="major"/>
      </rPr>
      <t>/2010</t>
    </r>
  </si>
  <si>
    <t>PPGENF</t>
  </si>
  <si>
    <t>FEN</t>
  </si>
  <si>
    <t>D</t>
  </si>
  <si>
    <t>DEAMB</t>
  </si>
  <si>
    <t>2003/2012</t>
  </si>
  <si>
    <t>PGECIV</t>
  </si>
  <si>
    <t>PEL</t>
  </si>
  <si>
    <t>2006/2010</t>
  </si>
  <si>
    <t>PPG-EM</t>
  </si>
  <si>
    <t>QUI</t>
  </si>
  <si>
    <t>2004/2012</t>
  </si>
  <si>
    <t>PPG-EQ</t>
  </si>
  <si>
    <t>PPGEAS</t>
  </si>
  <si>
    <t>IGEOG</t>
  </si>
  <si>
    <t>A</t>
  </si>
  <si>
    <t>IFCH</t>
  </si>
  <si>
    <t>1992/1998</t>
  </si>
  <si>
    <t>PPGFIL</t>
  </si>
  <si>
    <t>FIS</t>
  </si>
  <si>
    <t>1997/2003</t>
  </si>
  <si>
    <t>PPGF</t>
  </si>
  <si>
    <t>1997/2000</t>
  </si>
  <si>
    <t>PG-CLINEX</t>
  </si>
  <si>
    <t>2006/2006</t>
  </si>
  <si>
    <t>PG-FISIO CIRURGIA</t>
  </si>
  <si>
    <t>FGEL</t>
  </si>
  <si>
    <t>1995/2001</t>
  </si>
  <si>
    <t>PPGG</t>
  </si>
  <si>
    <t>GEOG</t>
  </si>
  <si>
    <t>FAOC</t>
  </si>
  <si>
    <r>
      <t>1995</t>
    </r>
    <r>
      <rPr>
        <sz val="10"/>
        <color rgb="FFFF0000"/>
        <rFont val="Cambria"/>
        <family val="1"/>
        <scheme val="major"/>
      </rPr>
      <t>/2003</t>
    </r>
  </si>
  <si>
    <t>PPGH</t>
  </si>
  <si>
    <t>2019/2019</t>
  </si>
  <si>
    <t>PPGHA</t>
  </si>
  <si>
    <t>2006/2015</t>
  </si>
  <si>
    <t>PPGHIS</t>
  </si>
  <si>
    <t>ILE</t>
  </si>
  <si>
    <t xml:space="preserve">1988 /1993    </t>
  </si>
  <si>
    <t>PPGL</t>
  </si>
  <si>
    <t>2024/2024</t>
  </si>
  <si>
    <t>PPLIN</t>
  </si>
  <si>
    <t>MULTI</t>
  </si>
  <si>
    <t>PPG-MA</t>
  </si>
  <si>
    <t>1994/2006</t>
  </si>
  <si>
    <t>PG-
MICRO</t>
  </si>
  <si>
    <t>2008/2015</t>
  </si>
  <si>
    <t>PPG-ONC</t>
  </si>
  <si>
    <t>ODO</t>
  </si>
  <si>
    <r>
      <t>1982</t>
    </r>
    <r>
      <rPr>
        <sz val="10"/>
        <color rgb="FFFF0000"/>
        <rFont val="Cambria"/>
        <family val="1"/>
        <scheme val="major"/>
      </rPr>
      <t>/</t>
    </r>
    <r>
      <rPr>
        <i/>
        <sz val="10"/>
        <color rgb="FFFF0000"/>
        <rFont val="Cambria"/>
        <family val="1"/>
        <scheme val="major"/>
      </rPr>
      <t>1998</t>
    </r>
  </si>
  <si>
    <t>PPGOD</t>
  </si>
  <si>
    <t>PSI</t>
  </si>
  <si>
    <r>
      <rPr>
        <sz val="10"/>
        <color rgb="FFFF0000"/>
        <rFont val="Cambria"/>
        <family val="1"/>
        <scheme val="major"/>
      </rPr>
      <t>1998</t>
    </r>
    <r>
      <rPr>
        <sz val="10"/>
        <rFont val="Cambria"/>
        <family val="1"/>
        <scheme val="major"/>
      </rPr>
      <t>/2007</t>
    </r>
  </si>
  <si>
    <t>PGPSA</t>
  </si>
  <si>
    <t>1991/2001</t>
  </si>
  <si>
    <t>PPGPS</t>
  </si>
  <si>
    <t>2004/2009</t>
  </si>
  <si>
    <t>PPGQ</t>
  </si>
  <si>
    <r>
      <t>2009</t>
    </r>
    <r>
      <rPr>
        <sz val="10"/>
        <color rgb="FFFF0000"/>
        <rFont val="Cambria"/>
        <family val="1"/>
        <scheme val="major"/>
      </rPr>
      <t>/2015</t>
    </r>
  </si>
  <si>
    <t>PPGRI</t>
  </si>
  <si>
    <t>SELECIONE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</si>
  <si>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Data de consulta do Saldo - </t>
    </r>
    <r>
      <rPr>
        <b/>
        <sz val="11"/>
        <color rgb="FFFF0000"/>
        <rFont val="Calibri"/>
        <family val="2"/>
        <scheme val="minor"/>
      </rPr>
      <t>Preencher abaixo</t>
    </r>
  </si>
  <si>
    <t xml:space="preserve">BIOMEDICINA TRANSLACIONAL </t>
  </si>
  <si>
    <t xml:space="preserve">ALIMENTAÇÃO, NUTRIÇÃO E SAÚDE </t>
  </si>
  <si>
    <t xml:space="preserve">ARTES </t>
  </si>
  <si>
    <t xml:space="preserve">BIOÉTICA, ÉTICA APLICADA E SAÚDE COLETIVA </t>
  </si>
  <si>
    <t xml:space="preserve">BIOLOGIA HUMANA E EXPERIMENTAL </t>
  </si>
  <si>
    <t xml:space="preserve">BIOLOGIA VEGETAL </t>
  </si>
  <si>
    <t xml:space="preserve">CIÊNCIA E TECNOLOGIA DE MATERIAIS </t>
  </si>
  <si>
    <t xml:space="preserve">CIÊNCIAS CONTÁBEIS </t>
  </si>
  <si>
    <t xml:space="preserve">CIÊNCIAS DO EXERCÍCIO E DO ESPORTE </t>
  </si>
  <si>
    <t xml:space="preserve">CIÊNCIAS ECONÔMICAS </t>
  </si>
  <si>
    <t xml:space="preserve">CIÊNCIAS MÉDICAS </t>
  </si>
  <si>
    <t xml:space="preserve">CIÊNCIAS SOCIAIS </t>
  </si>
  <si>
    <t xml:space="preserve">COMUNICAÇÃO </t>
  </si>
  <si>
    <t xml:space="preserve">DESIGN </t>
  </si>
  <si>
    <t xml:space="preserve">EDUCAÇÃO - PROCESSOS FORMATIVOS E DESIGUALDADES SOCIAIS </t>
  </si>
  <si>
    <t xml:space="preserve">EDUCAÇÃO, CULTURA E COMUNICAÇÃO </t>
  </si>
  <si>
    <t xml:space="preserve">ENFERMAGEM </t>
  </si>
  <si>
    <t xml:space="preserve">ENGENHARIA AMBIENTAL </t>
  </si>
  <si>
    <t xml:space="preserve">ENGENHARIA CIVIL </t>
  </si>
  <si>
    <t xml:space="preserve">ENGENHARIA ELETRÔNICA </t>
  </si>
  <si>
    <t xml:space="preserve">ENGENHARIA MECÂNICA </t>
  </si>
  <si>
    <t xml:space="preserve">ENGENHARIA QUÍMICA </t>
  </si>
  <si>
    <t xml:space="preserve">ENSINO DE CIENCIAS, AMBIENTE E SOCIEDADE </t>
  </si>
  <si>
    <t xml:space="preserve">FILOSOFIA </t>
  </si>
  <si>
    <t xml:space="preserve">FÍSICA </t>
  </si>
  <si>
    <t xml:space="preserve">FISIOPATOLOGIA CLÍNICA E EXPERIMENTAL </t>
  </si>
  <si>
    <t xml:space="preserve">FISIOPATOLOGIA E CIÊNCIAS CIRÚRGICAS </t>
  </si>
  <si>
    <t xml:space="preserve">GEOCIÊNCIAS </t>
  </si>
  <si>
    <t>GEOGRAFIA (FFP)</t>
  </si>
  <si>
    <t xml:space="preserve">GEOGRAFIA </t>
  </si>
  <si>
    <t xml:space="preserve">HISTÓRIA </t>
  </si>
  <si>
    <t xml:space="preserve">HISTÓRIA DA ARTE </t>
  </si>
  <si>
    <t xml:space="preserve">HISTÓRIA SOCIAL </t>
  </si>
  <si>
    <t xml:space="preserve">LETRAS </t>
  </si>
  <si>
    <t xml:space="preserve">LETRAS E LINGUÍSTICA </t>
  </si>
  <si>
    <t>LINGUÍSTICA E LÍNGUA PORTUGUESA</t>
  </si>
  <si>
    <t xml:space="preserve">MEIO AMBIENTE </t>
  </si>
  <si>
    <t xml:space="preserve">MICROBIOLOGIA </t>
  </si>
  <si>
    <t xml:space="preserve">OCEANOGRAFIA </t>
  </si>
  <si>
    <t xml:space="preserve">ODONTOLOGIA </t>
  </si>
  <si>
    <t xml:space="preserve">PSICANÁLISE </t>
  </si>
  <si>
    <t xml:space="preserve">PSICOLOGIA SOCIAL </t>
  </si>
  <si>
    <t xml:space="preserve">QUÍMICA </t>
  </si>
  <si>
    <t xml:space="preserve">RELAÇÕES INTERNACIONAIS </t>
  </si>
  <si>
    <r>
      <t>Valor total do apoio solicitado por item de despesa (</t>
    </r>
    <r>
      <rPr>
        <b/>
        <sz val="11"/>
        <color rgb="FF0000FF"/>
        <rFont val="Calibri"/>
        <family val="2"/>
        <scheme val="minor"/>
      </rPr>
      <t>preenchido automaticamente</t>
    </r>
    <r>
      <rPr>
        <b/>
        <sz val="11"/>
        <color theme="1"/>
        <rFont val="Calibri"/>
        <family val="2"/>
        <scheme val="minor"/>
      </rPr>
      <t>).</t>
    </r>
  </si>
  <si>
    <r>
      <t xml:space="preserve">Apoio para taxa de inscrição: </t>
    </r>
    <r>
      <rPr>
        <sz val="11"/>
        <rFont val="Calibri"/>
        <family val="2"/>
        <scheme val="minor"/>
      </rPr>
      <t xml:space="preserve">caso neste apoio seja solicitado recursos para taxa de inscrição, preencha </t>
    </r>
    <r>
      <rPr>
        <b/>
        <sz val="11"/>
        <rFont val="Calibri"/>
        <family val="2"/>
        <scheme val="minor"/>
      </rPr>
      <t>o valor total da taxa de inscrição</t>
    </r>
    <r>
      <rPr>
        <sz val="11"/>
        <rFont val="Calibri"/>
        <family val="2"/>
        <scheme val="minor"/>
      </rPr>
      <t>. (Não preencher apenas parte do valor da taxa, pois não temos como pagar "parte" de uma taxa)</t>
    </r>
  </si>
  <si>
    <r>
      <t xml:space="preserve">Apoio para passagem nacional: </t>
    </r>
    <r>
      <rPr>
        <sz val="11"/>
        <rFont val="Calibri"/>
        <family val="2"/>
        <scheme val="minor"/>
      </rPr>
      <t xml:space="preserve">caso neste apoio seja solicitado recursos de passagem, </t>
    </r>
    <r>
      <rPr>
        <b/>
        <sz val="11"/>
        <rFont val="Calibri"/>
        <family val="2"/>
        <scheme val="minor"/>
      </rPr>
      <t xml:space="preserve">preencha o valor total da passagem </t>
    </r>
    <r>
      <rPr>
        <sz val="11"/>
        <rFont val="Calibri"/>
        <family val="2"/>
        <scheme val="minor"/>
      </rPr>
      <t>abaixo. (Não preencher apenas parte do valor da passagem, pois não temos como pagar "parte" de uma passagem)</t>
    </r>
  </si>
  <si>
    <r>
      <rPr>
        <b/>
        <sz val="16"/>
        <color theme="3"/>
        <rFont val="Calibri"/>
        <family val="2"/>
        <scheme val="minor"/>
      </rPr>
      <t xml:space="preserve">OBSERVAÇÕES: 
</t>
    </r>
    <r>
      <rPr>
        <sz val="16"/>
        <color theme="3"/>
        <rFont val="Calibri"/>
        <family val="2"/>
        <scheme val="minor"/>
      </rPr>
      <t xml:space="preserve">A) NÃO MODIFICAR CAMPOS AMARELOS. 
B) Cada linha deve ser preenchida por discente. Cada linha, um único discente.
C) Linhas em que a formatação modifique para vermelho ultrapassaram o </t>
    </r>
    <r>
      <rPr>
        <b/>
        <sz val="16"/>
        <color theme="3"/>
        <rFont val="Calibri"/>
        <family val="2"/>
        <scheme val="minor"/>
      </rPr>
      <t>valor máximo de R$ 2.500,00 para apoio por discente</t>
    </r>
    <r>
      <rPr>
        <sz val="16"/>
        <color theme="3"/>
        <rFont val="Calibri"/>
        <family val="2"/>
        <scheme val="minor"/>
      </rPr>
      <t xml:space="preserve">. Nesse caso altere a demanda, para não ultrapassar o limite.
D) Informar a estimativa de preço da passagem aérea.
E) As demandas serão recebidas exclusivamente por intermédio do e-mail: </t>
    </r>
    <r>
      <rPr>
        <u/>
        <sz val="16"/>
        <color rgb="FF0000FF"/>
        <rFont val="Calibri"/>
        <family val="2"/>
        <scheme val="minor"/>
      </rPr>
      <t xml:space="preserve">proap@sr2.uerj.br
</t>
    </r>
  </si>
  <si>
    <r>
      <t xml:space="preserve">Apoio para auxílio diário nacional: </t>
    </r>
    <r>
      <rPr>
        <sz val="11"/>
        <rFont val="Calibri"/>
        <family val="2"/>
        <scheme val="minor"/>
      </rPr>
      <t>no caso de solicitação, preencha abaixo o valor unitário do apoio e quantidade de auxílios solicitados.</t>
    </r>
  </si>
  <si>
    <r>
      <t xml:space="preserve">Informe em cada linha abaixo </t>
    </r>
    <r>
      <rPr>
        <sz val="11"/>
        <color theme="1"/>
        <rFont val="Calibri"/>
        <family val="2"/>
        <scheme val="minor"/>
      </rPr>
      <t>o valor unitário do auxílio diário solicitado.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Ressaltamos que o valor máximo permitido é de R$ 320,00.</t>
    </r>
  </si>
  <si>
    <r>
      <t xml:space="preserve">Informe a </t>
    </r>
    <r>
      <rPr>
        <sz val="11"/>
        <color theme="1"/>
        <rFont val="Calibri"/>
        <family val="2"/>
        <scheme val="minor"/>
      </rPr>
      <t>qtd de auxílios solicitados</t>
    </r>
  </si>
  <si>
    <t>PPGLILP</t>
  </si>
  <si>
    <t>Auxílio Diário</t>
  </si>
  <si>
    <t>Apoio para Passagem Nacional</t>
  </si>
  <si>
    <t>Apoio para Taxa de Inscrição</t>
  </si>
  <si>
    <r>
      <t>Informar título do</t>
    </r>
    <r>
      <rPr>
        <b/>
        <sz val="11"/>
        <color rgb="FFFF0000"/>
        <rFont val="Calibri"/>
        <family val="2"/>
        <scheme val="minor"/>
      </rPr>
      <t xml:space="preserve"> trabalho aprovado</t>
    </r>
    <r>
      <rPr>
        <b/>
        <sz val="11"/>
        <color theme="1"/>
        <rFont val="Calibri"/>
        <family val="2"/>
        <scheme val="minor"/>
      </rPr>
      <t xml:space="preserve"> a ser apresentado pelo discente a ser beneficiado.</t>
    </r>
  </si>
  <si>
    <r>
      <rPr>
        <b/>
        <sz val="11"/>
        <color rgb="FFFF0000"/>
        <rFont val="Calibri"/>
        <family val="2"/>
        <scheme val="minor"/>
      </rPr>
      <t>Informar</t>
    </r>
    <r>
      <rPr>
        <b/>
        <sz val="11"/>
        <color theme="1"/>
        <rFont val="Calibri"/>
        <family val="2"/>
        <scheme val="minor"/>
      </rPr>
      <t xml:space="preserve"> nome do discente a ser beneficiado</t>
    </r>
  </si>
  <si>
    <t>CIÊNCIAS COMPUTACIONAIS E MODELAGEM MATEMÁTICA</t>
  </si>
  <si>
    <t>PPG-COMPMAT</t>
  </si>
  <si>
    <r>
      <rPr>
        <b/>
        <sz val="11"/>
        <color rgb="FFFF0000"/>
        <rFont val="Calibri"/>
        <family val="2"/>
        <scheme val="minor"/>
      </rPr>
      <t xml:space="preserve">Informar </t>
    </r>
    <r>
      <rPr>
        <b/>
        <sz val="11"/>
        <color theme="1"/>
        <rFont val="Calibri"/>
        <family val="2"/>
        <scheme val="minor"/>
      </rPr>
      <t xml:space="preserve">Nº da edição do Evento (Exemplo: 5ª , XV, 20º)
Em caso de Trabalho de Campo, escrever "Não se aplica"
</t>
    </r>
  </si>
  <si>
    <r>
      <t xml:space="preserve">UNIVERSIDADE DO ESTADO DO RIO DE JANEIRO
PRÓ-REITORIA DE PÓS-GRADUAÇÃO E PESQUISA
COORDENADORIA DE GESTÃO DE PROJETOS INSTITUCIONAIS
PLANILHA DE APRESENTAÇÃO DE DEMANDAS - 1ª Chamada Interna – Recursos PROAP/PR-2 – 2025  - EVENTOS OCORRIDOS ENTRE 01/06/2025 e 01/12/2025,  -  PRAZO DE ENVIO DA PLANILHA PREENCHIDA: DE 05/05/2025 a 16/05/2025,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00FF"/>
        <rFont val="Calibri"/>
        <family val="2"/>
        <scheme val="minor"/>
      </rPr>
      <t xml:space="preserve">para e-mail proap@sr2.uerj.br 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INSTRUÇÕES: </t>
    </r>
    <r>
      <rPr>
        <b/>
        <sz val="11"/>
        <color rgb="FFFF0000"/>
        <rFont val="Calibri"/>
        <family val="2"/>
        <scheme val="minor"/>
      </rPr>
      <t>NÃO MODIFICAR CAMPOS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FFCC"/>
        <rFont val="Calibri"/>
        <family val="2"/>
        <scheme val="minor"/>
      </rPr>
      <t xml:space="preserve">AMARELOS. </t>
    </r>
    <r>
      <rPr>
        <b/>
        <sz val="11"/>
        <rFont val="Calibri"/>
        <family val="2"/>
        <scheme val="minor"/>
      </rPr>
      <t xml:space="preserve">
MODIFICAR APENAS CAMPOS COM FUNDO BRANCO.
</t>
    </r>
    <r>
      <rPr>
        <b/>
        <sz val="11"/>
        <color rgb="FFFF0000"/>
        <rFont val="Calibri"/>
        <family val="2"/>
        <scheme val="minor"/>
      </rPr>
      <t>PREENCHA O CABEÇALHO ABAIXO.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</si>
</sst>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CC"/>
      <name val="Calibri"/>
      <family val="2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FFCC"/>
      <name val="Calibri"/>
      <family val="2"/>
      <scheme val="min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0"/>
      <color rgb="FF7030A0"/>
      <name val="Cambria"/>
      <family val="1"/>
      <scheme val="major"/>
    </font>
    <font>
      <sz val="10"/>
      <color rgb="FFFF0000"/>
      <name val="Cambria"/>
      <family val="1"/>
      <scheme val="major"/>
    </font>
    <font>
      <i/>
      <sz val="10"/>
      <color rgb="FFFF0000"/>
      <name val="Cambria"/>
      <family val="1"/>
      <scheme val="major"/>
    </font>
    <font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7030A0"/>
      <name val="Cambria"/>
      <family val="1"/>
    </font>
    <font>
      <sz val="10"/>
      <color rgb="FFFF0000"/>
      <name val="Cambria"/>
      <family val="1"/>
    </font>
    <font>
      <sz val="16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u/>
      <sz val="16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left" wrapText="1"/>
    </xf>
    <xf numFmtId="0" fontId="8" fillId="5" borderId="1" xfId="0" applyFont="1" applyFill="1" applyBorder="1" applyAlignment="1">
      <alignment horizontal="left" vertical="top" wrapText="1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 applyProtection="1">
      <alignment vertical="top"/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vertical="top"/>
      <protection locked="0"/>
    </xf>
    <xf numFmtId="44" fontId="12" fillId="7" borderId="9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7" fillId="8" borderId="5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164" fontId="1" fillId="7" borderId="1" xfId="1" applyNumberFormat="1" applyFont="1" applyFill="1" applyBorder="1" applyAlignment="1" applyProtection="1">
      <alignment horizontal="left" vertical="center" wrapText="1"/>
      <protection hidden="1"/>
    </xf>
    <xf numFmtId="0" fontId="1" fillId="7" borderId="4" xfId="0" applyFont="1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8" borderId="1" xfId="0" applyFont="1" applyFill="1" applyBorder="1" applyAlignment="1" applyProtection="1">
      <alignment horizontal="center" vertical="center"/>
      <protection locked="0"/>
    </xf>
    <xf numFmtId="0" fontId="18" fillId="8" borderId="1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9" borderId="1" xfId="0" applyFont="1" applyFill="1" applyBorder="1" applyAlignment="1" applyProtection="1">
      <alignment horizontal="center" vertical="center" wrapText="1"/>
      <protection locked="0"/>
    </xf>
    <xf numFmtId="164" fontId="1" fillId="7" borderId="10" xfId="1" applyNumberFormat="1" applyFont="1" applyFill="1" applyBorder="1" applyAlignment="1" applyProtection="1">
      <alignment horizontal="left" vertical="center" wrapText="1"/>
      <protection hidden="1"/>
    </xf>
    <xf numFmtId="0" fontId="22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4" fillId="8" borderId="13" xfId="0" applyFont="1" applyFill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10" borderId="0" xfId="0" applyFill="1" applyProtection="1"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 applyProtection="1">
      <alignment horizontal="center" vertical="center" wrapText="1"/>
      <protection locked="0"/>
    </xf>
    <xf numFmtId="44" fontId="0" fillId="7" borderId="1" xfId="1" applyFont="1" applyFill="1" applyBorder="1" applyAlignment="1" applyProtection="1">
      <alignment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7" fillId="7" borderId="10" xfId="0" applyFont="1" applyFill="1" applyBorder="1" applyAlignment="1" applyProtection="1">
      <alignment horizontal="center" vertical="center" wrapText="1"/>
      <protection hidden="1"/>
    </xf>
    <xf numFmtId="0" fontId="7" fillId="7" borderId="1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center" vertical="center" wrapText="1"/>
    </xf>
    <xf numFmtId="164" fontId="0" fillId="0" borderId="0" xfId="1" applyNumberFormat="1" applyFont="1" applyAlignment="1" applyProtection="1">
      <alignment horizontal="center" vertical="center"/>
      <protection locked="0"/>
    </xf>
    <xf numFmtId="164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1" applyNumberFormat="1" applyFont="1" applyBorder="1" applyAlignment="1" applyProtection="1">
      <alignment horizontal="center" vertical="center" wrapText="1"/>
      <protection locked="0"/>
    </xf>
    <xf numFmtId="164" fontId="0" fillId="2" borderId="0" xfId="1" applyNumberFormat="1" applyFont="1" applyFill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0" fillId="7" borderId="8" xfId="0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4" fontId="2" fillId="0" borderId="7" xfId="1" applyFont="1" applyBorder="1" applyAlignment="1" applyProtection="1">
      <alignment horizontal="center" vertical="center" wrapText="1"/>
      <protection locked="0"/>
    </xf>
    <xf numFmtId="44" fontId="2" fillId="0" borderId="6" xfId="1" applyFont="1" applyBorder="1" applyAlignment="1" applyProtection="1">
      <alignment horizontal="center" vertical="center" wrapText="1"/>
      <protection locked="0"/>
    </xf>
    <xf numFmtId="0" fontId="7" fillId="7" borderId="10" xfId="0" applyFont="1" applyFill="1" applyBorder="1" applyAlignment="1" applyProtection="1">
      <alignment horizontal="center" vertical="center" wrapText="1"/>
      <protection hidden="1"/>
    </xf>
    <xf numFmtId="0" fontId="7" fillId="7" borderId="1" xfId="0" applyFont="1" applyFill="1" applyBorder="1" applyAlignment="1" applyProtection="1">
      <alignment horizontal="center" vertical="center" wrapText="1"/>
      <protection hidden="1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 wrapText="1"/>
    </xf>
    <xf numFmtId="0" fontId="11" fillId="7" borderId="3" xfId="0" applyFont="1" applyFill="1" applyBorder="1" applyAlignment="1" applyProtection="1">
      <alignment horizontal="center" vertical="center" wrapText="1"/>
    </xf>
    <xf numFmtId="44" fontId="2" fillId="0" borderId="2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4" xfId="1" applyFont="1" applyBorder="1" applyAlignment="1" applyProtection="1">
      <alignment horizontal="center" vertical="center" wrapText="1"/>
      <protection locked="0"/>
    </xf>
    <xf numFmtId="0" fontId="13" fillId="7" borderId="2" xfId="0" applyFont="1" applyFill="1" applyBorder="1" applyAlignment="1" applyProtection="1">
      <alignment horizontal="center" vertical="center" wrapText="1"/>
      <protection locked="0"/>
    </xf>
    <xf numFmtId="0" fontId="13" fillId="7" borderId="3" xfId="0" applyFont="1" applyFill="1" applyBorder="1" applyAlignment="1" applyProtection="1">
      <alignment horizontal="center" vertical="center" wrapText="1"/>
      <protection locked="0"/>
    </xf>
    <xf numFmtId="0" fontId="13" fillId="7" borderId="4" xfId="0" applyFont="1" applyFill="1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 applyProtection="1">
      <alignment horizontal="center" vertical="center" wrapText="1"/>
      <protection locked="0"/>
    </xf>
    <xf numFmtId="14" fontId="25" fillId="10" borderId="14" xfId="0" applyNumberFormat="1" applyFont="1" applyFill="1" applyBorder="1" applyAlignment="1" applyProtection="1">
      <alignment horizontal="left" vertical="top" wrapText="1"/>
      <protection locked="0"/>
    </xf>
    <xf numFmtId="0" fontId="1" fillId="7" borderId="15" xfId="0" applyFont="1" applyFill="1" applyBorder="1" applyAlignment="1" applyProtection="1">
      <alignment horizontal="center"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1" fillId="7" borderId="15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horizontal="center" vertical="center" wrapText="1"/>
    </xf>
    <xf numFmtId="0" fontId="1" fillId="7" borderId="16" xfId="0" applyFont="1" applyFill="1" applyBorder="1" applyAlignment="1" applyProtection="1">
      <alignment horizontal="center" vertical="center" wrapText="1"/>
    </xf>
    <xf numFmtId="0" fontId="1" fillId="7" borderId="17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top" wrapText="1"/>
      <protection locked="0"/>
    </xf>
    <xf numFmtId="0" fontId="1" fillId="6" borderId="14" xfId="0" applyFont="1" applyFill="1" applyBorder="1" applyAlignment="1" applyProtection="1">
      <alignment horizontal="center" vertical="top" wrapText="1"/>
      <protection locked="0"/>
    </xf>
  </cellXfs>
  <cellStyles count="2">
    <cellStyle name="Moeda" xfId="1" builtinId="4"/>
    <cellStyle name="Normal" xfId="0" builtinId="0"/>
  </cellStyles>
  <dxfs count="1">
    <dxf>
      <font>
        <strike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tabSelected="1" zoomScale="80" zoomScaleNormal="80" workbookViewId="0">
      <selection activeCell="A3" sqref="A3:B3"/>
    </sheetView>
  </sheetViews>
  <sheetFormatPr defaultColWidth="0" defaultRowHeight="15" zeroHeight="1" x14ac:dyDescent="0.25"/>
  <cols>
    <col min="1" max="1" width="23" style="13" customWidth="1"/>
    <col min="2" max="2" width="29.42578125" style="13" customWidth="1"/>
    <col min="3" max="3" width="58.28515625" style="14" customWidth="1"/>
    <col min="4" max="4" width="28.7109375" style="14" customWidth="1"/>
    <col min="5" max="5" width="30" style="3" customWidth="1"/>
    <col min="6" max="6" width="26.28515625" style="3" customWidth="1"/>
    <col min="7" max="7" width="19.28515625" style="3" customWidth="1"/>
    <col min="8" max="9" width="54.85546875" style="3" customWidth="1"/>
    <col min="10" max="10" width="47.5703125" style="3" customWidth="1"/>
    <col min="11" max="12" width="27.42578125" style="53" customWidth="1"/>
    <col min="13" max="13" width="31.7109375" style="59" customWidth="1"/>
    <col min="14" max="14" width="13.140625" style="52" customWidth="1"/>
    <col min="15" max="15" width="32.28515625" style="3" customWidth="1"/>
    <col min="16" max="16" width="8.85546875" style="13" hidden="1" customWidth="1"/>
    <col min="17" max="17" width="8.85546875" style="3" hidden="1" customWidth="1"/>
    <col min="18" max="18" width="20.42578125" style="3" hidden="1" customWidth="1"/>
    <col min="19" max="20" width="8.85546875" style="3" hidden="1" customWidth="1"/>
    <col min="21" max="23" width="19.140625" style="3" hidden="1" customWidth="1"/>
    <col min="24" max="28" width="8.85546875" style="3" hidden="1" customWidth="1"/>
    <col min="29" max="35" width="19.140625" style="3" hidden="1" customWidth="1"/>
    <col min="36" max="36" width="8.85546875" style="3" hidden="1" customWidth="1"/>
    <col min="37" max="43" width="19.140625" style="3" hidden="1" customWidth="1"/>
    <col min="44" max="16384" width="8.85546875" style="3" hidden="1"/>
  </cols>
  <sheetData>
    <row r="1" spans="1:18" ht="109.5" customHeight="1" x14ac:dyDescent="0.25">
      <c r="A1" s="101" t="s">
        <v>219</v>
      </c>
      <c r="B1" s="102"/>
      <c r="C1" s="102"/>
      <c r="D1" s="102"/>
      <c r="E1" s="102"/>
      <c r="F1" s="102"/>
      <c r="G1" s="102"/>
      <c r="H1" s="102"/>
      <c r="I1" s="102"/>
      <c r="J1" s="102"/>
      <c r="K1" s="64" t="str">
        <f>VLOOKUP(A3,Instruções!J:K,2,FALSE)</f>
        <v/>
      </c>
      <c r="L1" s="64"/>
      <c r="M1" s="64"/>
      <c r="N1" s="64"/>
      <c r="O1" s="64"/>
      <c r="P1" s="64"/>
      <c r="Q1" s="4"/>
      <c r="R1" s="4"/>
    </row>
    <row r="2" spans="1:18" ht="29.25" customHeight="1" x14ac:dyDescent="0.25">
      <c r="A2" s="77" t="s">
        <v>23</v>
      </c>
      <c r="B2" s="66"/>
      <c r="C2" s="74" t="s">
        <v>22</v>
      </c>
      <c r="D2" s="75"/>
      <c r="E2" s="75"/>
      <c r="F2" s="76"/>
      <c r="G2" s="81" t="e">
        <f>Instruções!#REF!</f>
        <v>#REF!</v>
      </c>
      <c r="H2" s="82"/>
      <c r="I2" s="58"/>
      <c r="J2" s="20" t="s">
        <v>4</v>
      </c>
      <c r="N2" s="53"/>
      <c r="P2" s="4"/>
      <c r="Q2" s="4"/>
      <c r="R2" s="4"/>
    </row>
    <row r="3" spans="1:18" ht="41.25" customHeight="1" x14ac:dyDescent="0.25">
      <c r="A3" s="73" t="s">
        <v>157</v>
      </c>
      <c r="B3" s="73"/>
      <c r="C3" s="79"/>
      <c r="D3" s="80"/>
      <c r="E3" s="80"/>
      <c r="F3" s="80"/>
      <c r="G3" s="71" t="s">
        <v>211</v>
      </c>
      <c r="H3" s="71"/>
      <c r="I3" s="56"/>
      <c r="J3" s="41">
        <f t="array" ref="J3">SUM(M12:M26*N12:N26)</f>
        <v>0</v>
      </c>
      <c r="N3" s="53"/>
      <c r="P3" s="4"/>
      <c r="Q3" s="4"/>
      <c r="R3" s="4"/>
    </row>
    <row r="4" spans="1:18" ht="34.5" customHeight="1" x14ac:dyDescent="0.25">
      <c r="A4" s="65" t="s">
        <v>21</v>
      </c>
      <c r="B4" s="66"/>
      <c r="C4" s="65" t="s">
        <v>25</v>
      </c>
      <c r="D4" s="66"/>
      <c r="E4" s="66"/>
      <c r="F4" s="78"/>
      <c r="G4" s="72" t="s">
        <v>212</v>
      </c>
      <c r="H4" s="72"/>
      <c r="I4" s="57"/>
      <c r="J4" s="19">
        <f>SUM(L12:L26)</f>
        <v>0</v>
      </c>
      <c r="N4" s="53"/>
      <c r="P4" s="4"/>
      <c r="Q4" s="4"/>
      <c r="R4" s="4"/>
    </row>
    <row r="5" spans="1:18" ht="53.25" customHeight="1" x14ac:dyDescent="0.25">
      <c r="A5" s="67"/>
      <c r="B5" s="68"/>
      <c r="C5" s="69"/>
      <c r="D5" s="70"/>
      <c r="E5" s="70"/>
      <c r="F5" s="70"/>
      <c r="G5" s="72" t="s">
        <v>213</v>
      </c>
      <c r="H5" s="72"/>
      <c r="I5" s="57"/>
      <c r="J5" s="19">
        <f>SUM(K12:K26)</f>
        <v>0</v>
      </c>
      <c r="N5" s="53"/>
      <c r="P5" s="4"/>
      <c r="Q5" s="4"/>
      <c r="R5" s="4"/>
    </row>
    <row r="6" spans="1:18" ht="30" customHeight="1" x14ac:dyDescent="0.25">
      <c r="A6" s="65" t="s">
        <v>158</v>
      </c>
      <c r="B6" s="66"/>
      <c r="C6" s="77" t="s">
        <v>24</v>
      </c>
      <c r="D6" s="66"/>
      <c r="E6" s="66"/>
      <c r="F6" s="78"/>
      <c r="G6" s="72" t="s">
        <v>0</v>
      </c>
      <c r="H6" s="72"/>
      <c r="I6" s="57"/>
      <c r="J6" s="19">
        <f>SUM(J3:J5)</f>
        <v>0</v>
      </c>
      <c r="N6" s="53"/>
      <c r="P6" s="4"/>
      <c r="Q6" s="4"/>
      <c r="R6" s="4"/>
    </row>
    <row r="7" spans="1:18" ht="30.75" customHeight="1" x14ac:dyDescent="0.25">
      <c r="A7" s="89"/>
      <c r="B7" s="68"/>
      <c r="C7" s="83"/>
      <c r="D7" s="84"/>
      <c r="E7" s="84"/>
      <c r="F7" s="85"/>
      <c r="G7" s="48"/>
      <c r="H7" s="48"/>
      <c r="I7" s="48"/>
      <c r="J7" s="48"/>
      <c r="N7" s="53"/>
      <c r="P7" s="4"/>
      <c r="Q7" s="4"/>
      <c r="R7" s="4"/>
    </row>
    <row r="8" spans="1:18" ht="153.75" customHeight="1" x14ac:dyDescent="0.25">
      <c r="A8" s="90" t="s">
        <v>206</v>
      </c>
      <c r="B8" s="90"/>
      <c r="C8" s="90"/>
      <c r="D8" s="90"/>
      <c r="E8" s="90"/>
      <c r="F8" s="90"/>
      <c r="G8" s="90"/>
      <c r="H8" s="90"/>
      <c r="I8" s="90"/>
      <c r="J8" s="48"/>
      <c r="N8" s="53"/>
      <c r="P8" s="4"/>
      <c r="Q8" s="4"/>
      <c r="R8" s="4"/>
    </row>
    <row r="9" spans="1:18" s="6" customFormat="1" ht="28.5" customHeight="1" x14ac:dyDescent="0.25">
      <c r="A9" s="86" t="s">
        <v>26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8"/>
      <c r="P9" s="5"/>
      <c r="R9" s="7" t="s">
        <v>2</v>
      </c>
    </row>
    <row r="10" spans="1:18" s="9" customFormat="1" ht="75" customHeight="1" x14ac:dyDescent="0.25">
      <c r="A10" s="95" t="s">
        <v>5</v>
      </c>
      <c r="B10" s="93" t="s">
        <v>28</v>
      </c>
      <c r="C10" s="91" t="s">
        <v>31</v>
      </c>
      <c r="D10" s="91" t="s">
        <v>218</v>
      </c>
      <c r="E10" s="91" t="s">
        <v>32</v>
      </c>
      <c r="F10" s="91" t="s">
        <v>30</v>
      </c>
      <c r="G10" s="91" t="s">
        <v>33</v>
      </c>
      <c r="H10" s="91" t="s">
        <v>215</v>
      </c>
      <c r="I10" s="91" t="s">
        <v>214</v>
      </c>
      <c r="J10" s="91" t="s">
        <v>27</v>
      </c>
      <c r="K10" s="99" t="s">
        <v>204</v>
      </c>
      <c r="L10" s="99" t="s">
        <v>205</v>
      </c>
      <c r="M10" s="97" t="s">
        <v>207</v>
      </c>
      <c r="N10" s="98"/>
      <c r="O10" s="91" t="s">
        <v>203</v>
      </c>
      <c r="P10" s="8"/>
      <c r="R10" s="7" t="s">
        <v>1</v>
      </c>
    </row>
    <row r="11" spans="1:18" s="9" customFormat="1" ht="103.5" customHeight="1" x14ac:dyDescent="0.25">
      <c r="A11" s="96"/>
      <c r="B11" s="94"/>
      <c r="C11" s="92"/>
      <c r="D11" s="92"/>
      <c r="E11" s="92"/>
      <c r="F11" s="92"/>
      <c r="G11" s="92"/>
      <c r="H11" s="92"/>
      <c r="I11" s="92"/>
      <c r="J11" s="92"/>
      <c r="K11" s="100"/>
      <c r="L11" s="100"/>
      <c r="M11" s="60" t="s">
        <v>208</v>
      </c>
      <c r="N11" s="49" t="s">
        <v>209</v>
      </c>
      <c r="O11" s="92"/>
      <c r="P11" s="8"/>
      <c r="R11" s="50"/>
    </row>
    <row r="12" spans="1:18" s="9" customFormat="1" ht="75" customHeight="1" x14ac:dyDescent="0.25">
      <c r="A12" s="15" t="s">
        <v>6</v>
      </c>
      <c r="B12" s="21" t="str">
        <f>IF($K$1="[Preencher aqui]","",$K$1)</f>
        <v/>
      </c>
      <c r="C12" s="16"/>
      <c r="D12" s="16"/>
      <c r="E12" s="16"/>
      <c r="F12" s="16"/>
      <c r="G12" s="18" t="s">
        <v>3</v>
      </c>
      <c r="H12" s="16"/>
      <c r="I12" s="16"/>
      <c r="J12" s="16"/>
      <c r="K12" s="55"/>
      <c r="L12" s="55"/>
      <c r="M12" s="61"/>
      <c r="N12" s="52"/>
      <c r="O12" s="51">
        <f>K12+L12+M12*N12</f>
        <v>0</v>
      </c>
      <c r="P12" s="8"/>
    </row>
    <row r="13" spans="1:18" s="9" customFormat="1" ht="75" customHeight="1" x14ac:dyDescent="0.25">
      <c r="A13" s="15" t="s">
        <v>7</v>
      </c>
      <c r="B13" s="21" t="str">
        <f t="shared" ref="B13:B26" si="0">IF($K$1="[Preencher aqui]","",$K$1)</f>
        <v/>
      </c>
      <c r="C13" s="16"/>
      <c r="D13" s="16"/>
      <c r="E13" s="16"/>
      <c r="F13" s="16"/>
      <c r="G13" s="18" t="s">
        <v>3</v>
      </c>
      <c r="H13" s="16"/>
      <c r="I13" s="16"/>
      <c r="J13" s="16"/>
      <c r="K13" s="52"/>
      <c r="L13" s="52"/>
      <c r="M13" s="61"/>
      <c r="N13" s="52"/>
      <c r="O13" s="51">
        <f t="shared" ref="O13:O26" si="1">K13+L13+M13*N13</f>
        <v>0</v>
      </c>
      <c r="P13" s="8"/>
    </row>
    <row r="14" spans="1:18" s="9" customFormat="1" ht="75" customHeight="1" x14ac:dyDescent="0.25">
      <c r="A14" s="15" t="s">
        <v>8</v>
      </c>
      <c r="B14" s="21" t="str">
        <f t="shared" si="0"/>
        <v/>
      </c>
      <c r="C14" s="16"/>
      <c r="D14" s="16"/>
      <c r="E14" s="16"/>
      <c r="F14" s="16"/>
      <c r="G14" s="18" t="s">
        <v>3</v>
      </c>
      <c r="H14" s="16"/>
      <c r="I14" s="16"/>
      <c r="J14" s="16"/>
      <c r="K14" s="52"/>
      <c r="L14" s="52"/>
      <c r="M14" s="61"/>
      <c r="N14" s="52"/>
      <c r="O14" s="51">
        <f t="shared" si="1"/>
        <v>0</v>
      </c>
      <c r="P14" s="8"/>
    </row>
    <row r="15" spans="1:18" s="11" customFormat="1" ht="75" customHeight="1" x14ac:dyDescent="0.25">
      <c r="A15" s="15" t="s">
        <v>9</v>
      </c>
      <c r="B15" s="21" t="str">
        <f t="shared" si="0"/>
        <v/>
      </c>
      <c r="C15" s="16"/>
      <c r="D15" s="16"/>
      <c r="E15" s="16"/>
      <c r="F15" s="16"/>
      <c r="G15" s="18" t="s">
        <v>3</v>
      </c>
      <c r="H15" s="16"/>
      <c r="I15" s="16"/>
      <c r="J15" s="16"/>
      <c r="K15" s="52"/>
      <c r="L15" s="52"/>
      <c r="M15" s="61"/>
      <c r="N15" s="52"/>
      <c r="O15" s="51">
        <f t="shared" si="1"/>
        <v>0</v>
      </c>
      <c r="P15" s="10"/>
    </row>
    <row r="16" spans="1:18" s="11" customFormat="1" ht="75" customHeight="1" x14ac:dyDescent="0.25">
      <c r="A16" s="15" t="s">
        <v>10</v>
      </c>
      <c r="B16" s="21" t="str">
        <f t="shared" si="0"/>
        <v/>
      </c>
      <c r="C16" s="16"/>
      <c r="D16" s="16"/>
      <c r="E16" s="16"/>
      <c r="F16" s="16"/>
      <c r="G16" s="18" t="s">
        <v>3</v>
      </c>
      <c r="H16" s="16"/>
      <c r="I16" s="16"/>
      <c r="J16" s="16"/>
      <c r="K16" s="52"/>
      <c r="L16" s="52"/>
      <c r="M16" s="61"/>
      <c r="N16" s="52"/>
      <c r="O16" s="51">
        <f t="shared" si="1"/>
        <v>0</v>
      </c>
      <c r="P16" s="10"/>
    </row>
    <row r="17" spans="1:16" s="11" customFormat="1" ht="75" customHeight="1" x14ac:dyDescent="0.25">
      <c r="A17" s="15" t="s">
        <v>11</v>
      </c>
      <c r="B17" s="21" t="str">
        <f t="shared" si="0"/>
        <v/>
      </c>
      <c r="C17" s="16"/>
      <c r="D17" s="16"/>
      <c r="E17" s="16"/>
      <c r="F17" s="16"/>
      <c r="G17" s="18" t="s">
        <v>3</v>
      </c>
      <c r="H17" s="16"/>
      <c r="I17" s="16"/>
      <c r="J17" s="16"/>
      <c r="K17" s="52"/>
      <c r="L17" s="52"/>
      <c r="M17" s="61"/>
      <c r="N17" s="52"/>
      <c r="O17" s="51">
        <f t="shared" si="1"/>
        <v>0</v>
      </c>
      <c r="P17" s="10"/>
    </row>
    <row r="18" spans="1:16" s="11" customFormat="1" ht="75" customHeight="1" x14ac:dyDescent="0.25">
      <c r="A18" s="15" t="s">
        <v>12</v>
      </c>
      <c r="B18" s="21" t="str">
        <f t="shared" si="0"/>
        <v/>
      </c>
      <c r="C18" s="16"/>
      <c r="D18" s="16"/>
      <c r="E18" s="16"/>
      <c r="F18" s="16"/>
      <c r="G18" s="18" t="s">
        <v>3</v>
      </c>
      <c r="H18" s="16"/>
      <c r="I18" s="16"/>
      <c r="J18" s="16"/>
      <c r="K18" s="52"/>
      <c r="L18" s="52"/>
      <c r="M18" s="61"/>
      <c r="N18" s="52"/>
      <c r="O18" s="51">
        <f t="shared" si="1"/>
        <v>0</v>
      </c>
      <c r="P18" s="10"/>
    </row>
    <row r="19" spans="1:16" s="11" customFormat="1" ht="75" customHeight="1" x14ac:dyDescent="0.25">
      <c r="A19" s="15" t="s">
        <v>13</v>
      </c>
      <c r="B19" s="21" t="str">
        <f t="shared" si="0"/>
        <v/>
      </c>
      <c r="C19" s="16"/>
      <c r="D19" s="16"/>
      <c r="E19" s="16"/>
      <c r="F19" s="16"/>
      <c r="G19" s="18" t="s">
        <v>3</v>
      </c>
      <c r="H19" s="16"/>
      <c r="I19" s="16"/>
      <c r="J19" s="16"/>
      <c r="K19" s="52"/>
      <c r="L19" s="52"/>
      <c r="M19" s="61"/>
      <c r="N19" s="52"/>
      <c r="O19" s="51">
        <f t="shared" si="1"/>
        <v>0</v>
      </c>
      <c r="P19" s="10"/>
    </row>
    <row r="20" spans="1:16" s="11" customFormat="1" ht="75" customHeight="1" x14ac:dyDescent="0.25">
      <c r="A20" s="15" t="s">
        <v>14</v>
      </c>
      <c r="B20" s="21" t="str">
        <f t="shared" si="0"/>
        <v/>
      </c>
      <c r="C20" s="16"/>
      <c r="D20" s="16"/>
      <c r="E20" s="16"/>
      <c r="F20" s="16"/>
      <c r="G20" s="18" t="s">
        <v>3</v>
      </c>
      <c r="H20" s="16"/>
      <c r="I20" s="16"/>
      <c r="J20" s="16"/>
      <c r="K20" s="52"/>
      <c r="L20" s="52"/>
      <c r="M20" s="61"/>
      <c r="N20" s="52"/>
      <c r="O20" s="51">
        <f t="shared" si="1"/>
        <v>0</v>
      </c>
      <c r="P20" s="10"/>
    </row>
    <row r="21" spans="1:16" s="11" customFormat="1" ht="75" customHeight="1" x14ac:dyDescent="0.25">
      <c r="A21" s="15" t="s">
        <v>15</v>
      </c>
      <c r="B21" s="21" t="str">
        <f t="shared" si="0"/>
        <v/>
      </c>
      <c r="C21" s="16"/>
      <c r="D21" s="16"/>
      <c r="E21" s="16"/>
      <c r="F21" s="16"/>
      <c r="G21" s="18" t="s">
        <v>3</v>
      </c>
      <c r="H21" s="16"/>
      <c r="I21" s="16"/>
      <c r="J21" s="16"/>
      <c r="K21" s="52"/>
      <c r="L21" s="52"/>
      <c r="M21" s="61"/>
      <c r="N21" s="52"/>
      <c r="O21" s="51">
        <f t="shared" si="1"/>
        <v>0</v>
      </c>
      <c r="P21" s="10"/>
    </row>
    <row r="22" spans="1:16" s="11" customFormat="1" ht="75" customHeight="1" x14ac:dyDescent="0.25">
      <c r="A22" s="15" t="s">
        <v>16</v>
      </c>
      <c r="B22" s="21" t="str">
        <f t="shared" si="0"/>
        <v/>
      </c>
      <c r="C22" s="16"/>
      <c r="D22" s="16"/>
      <c r="E22" s="16"/>
      <c r="F22" s="16"/>
      <c r="G22" s="18" t="s">
        <v>3</v>
      </c>
      <c r="H22" s="16"/>
      <c r="I22" s="16"/>
      <c r="J22" s="16"/>
      <c r="K22" s="52"/>
      <c r="L22" s="52"/>
      <c r="M22" s="61"/>
      <c r="N22" s="52"/>
      <c r="O22" s="51">
        <f t="shared" si="1"/>
        <v>0</v>
      </c>
      <c r="P22" s="10"/>
    </row>
    <row r="23" spans="1:16" s="11" customFormat="1" ht="75" customHeight="1" x14ac:dyDescent="0.25">
      <c r="A23" s="15" t="s">
        <v>17</v>
      </c>
      <c r="B23" s="21" t="str">
        <f t="shared" si="0"/>
        <v/>
      </c>
      <c r="C23" s="16"/>
      <c r="D23" s="16"/>
      <c r="E23" s="16"/>
      <c r="F23" s="16"/>
      <c r="G23" s="18" t="s">
        <v>3</v>
      </c>
      <c r="H23" s="16"/>
      <c r="I23" s="16"/>
      <c r="J23" s="16"/>
      <c r="K23" s="52"/>
      <c r="L23" s="52"/>
      <c r="M23" s="61"/>
      <c r="N23" s="52"/>
      <c r="O23" s="51">
        <f t="shared" si="1"/>
        <v>0</v>
      </c>
      <c r="P23" s="10"/>
    </row>
    <row r="24" spans="1:16" s="11" customFormat="1" ht="75" customHeight="1" x14ac:dyDescent="0.25">
      <c r="A24" s="15" t="s">
        <v>18</v>
      </c>
      <c r="B24" s="21" t="str">
        <f t="shared" si="0"/>
        <v/>
      </c>
      <c r="C24" s="16"/>
      <c r="D24" s="16"/>
      <c r="E24" s="16"/>
      <c r="F24" s="16"/>
      <c r="G24" s="18" t="s">
        <v>3</v>
      </c>
      <c r="H24" s="16"/>
      <c r="I24" s="16"/>
      <c r="J24" s="16"/>
      <c r="K24" s="52"/>
      <c r="L24" s="52"/>
      <c r="M24" s="61"/>
      <c r="N24" s="52"/>
      <c r="O24" s="51">
        <f t="shared" si="1"/>
        <v>0</v>
      </c>
      <c r="P24" s="10"/>
    </row>
    <row r="25" spans="1:16" s="11" customFormat="1" ht="75" customHeight="1" x14ac:dyDescent="0.25">
      <c r="A25" s="15" t="s">
        <v>19</v>
      </c>
      <c r="B25" s="21" t="str">
        <f t="shared" si="0"/>
        <v/>
      </c>
      <c r="C25" s="16"/>
      <c r="D25" s="16"/>
      <c r="E25" s="16"/>
      <c r="F25" s="16"/>
      <c r="G25" s="18" t="s">
        <v>3</v>
      </c>
      <c r="H25" s="16"/>
      <c r="I25" s="16"/>
      <c r="J25" s="16"/>
      <c r="K25" s="52"/>
      <c r="L25" s="52"/>
      <c r="M25" s="61"/>
      <c r="N25" s="52"/>
      <c r="O25" s="51">
        <f t="shared" si="1"/>
        <v>0</v>
      </c>
      <c r="P25" s="10"/>
    </row>
    <row r="26" spans="1:16" s="11" customFormat="1" ht="75" customHeight="1" x14ac:dyDescent="0.25">
      <c r="A26" s="15" t="s">
        <v>20</v>
      </c>
      <c r="B26" s="21" t="str">
        <f t="shared" si="0"/>
        <v/>
      </c>
      <c r="C26" s="16"/>
      <c r="D26" s="16"/>
      <c r="E26" s="16"/>
      <c r="F26" s="16"/>
      <c r="G26" s="18" t="s">
        <v>3</v>
      </c>
      <c r="H26" s="16"/>
      <c r="I26" s="16"/>
      <c r="J26" s="16"/>
      <c r="K26" s="52"/>
      <c r="L26" s="52"/>
      <c r="M26" s="61"/>
      <c r="N26" s="52"/>
      <c r="O26" s="51">
        <f t="shared" si="1"/>
        <v>0</v>
      </c>
      <c r="P26" s="10"/>
    </row>
    <row r="27" spans="1:16" hidden="1" x14ac:dyDescent="0.25">
      <c r="A27" s="4"/>
      <c r="B27" s="4"/>
      <c r="C27" s="12"/>
      <c r="D27" s="12"/>
      <c r="E27" s="4"/>
      <c r="F27" s="4"/>
      <c r="G27" s="4"/>
      <c r="H27" s="4"/>
      <c r="I27" s="4"/>
      <c r="J27" s="4"/>
      <c r="K27" s="54"/>
      <c r="L27" s="54"/>
      <c r="M27" s="62"/>
      <c r="O27" s="4"/>
    </row>
  </sheetData>
  <sheetProtection password="9BA5" sheet="1" objects="1" scenarios="1"/>
  <mergeCells count="35">
    <mergeCell ref="F10:F11"/>
    <mergeCell ref="G10:G11"/>
    <mergeCell ref="O10:O11"/>
    <mergeCell ref="B10:B11"/>
    <mergeCell ref="A10:A11"/>
    <mergeCell ref="C10:C11"/>
    <mergeCell ref="E10:E11"/>
    <mergeCell ref="M10:N10"/>
    <mergeCell ref="K10:K11"/>
    <mergeCell ref="L10:L11"/>
    <mergeCell ref="J10:J11"/>
    <mergeCell ref="H10:H11"/>
    <mergeCell ref="I10:I11"/>
    <mergeCell ref="D10:D11"/>
    <mergeCell ref="A2:B2"/>
    <mergeCell ref="C7:F7"/>
    <mergeCell ref="A9:O9"/>
    <mergeCell ref="A7:B7"/>
    <mergeCell ref="A8:I8"/>
    <mergeCell ref="K1:P1"/>
    <mergeCell ref="A4:B4"/>
    <mergeCell ref="A6:B6"/>
    <mergeCell ref="A5:B5"/>
    <mergeCell ref="C5:F5"/>
    <mergeCell ref="G3:H3"/>
    <mergeCell ref="G4:H4"/>
    <mergeCell ref="G5:H5"/>
    <mergeCell ref="G6:H6"/>
    <mergeCell ref="A3:B3"/>
    <mergeCell ref="C2:F2"/>
    <mergeCell ref="C6:F6"/>
    <mergeCell ref="A1:J1"/>
    <mergeCell ref="C3:F3"/>
    <mergeCell ref="C4:F4"/>
    <mergeCell ref="G2:H2"/>
  </mergeCells>
  <conditionalFormatting sqref="A12:O12 A13:M26 O13:O26 N13:N1048576">
    <cfRule type="expression" dxfId="0" priority="1">
      <formula>$O12&gt;2500</formula>
    </cfRule>
  </conditionalFormatting>
  <dataValidations count="3">
    <dataValidation type="list" allowBlank="1" showInputMessage="1" showErrorMessage="1" sqref="G12:G26">
      <formula1>"Selecione,Doutorando,Mestrando"</formula1>
    </dataValidation>
    <dataValidation type="list" allowBlank="1" showInputMessage="1" showErrorMessage="1" sqref="A3:B3">
      <formula1>ppgs</formula1>
    </dataValidation>
    <dataValidation type="list" allowBlank="1" showInputMessage="1" showErrorMessage="1" sqref="N12:N1048576">
      <formula1>"0,1,2,3,4,5,6,7,8,9,10,11,12,13,14,15,16,17,18,19,20"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topLeftCell="D34" workbookViewId="0">
      <selection activeCell="I40" sqref="I40"/>
    </sheetView>
  </sheetViews>
  <sheetFormatPr defaultRowHeight="15" x14ac:dyDescent="0.25"/>
  <cols>
    <col min="2" max="2" width="30" bestFit="1" customWidth="1"/>
    <col min="3" max="3" width="110.140625" style="1" customWidth="1"/>
    <col min="5" max="5" width="10.28515625" bestFit="1" customWidth="1"/>
    <col min="6" max="6" width="10.42578125" bestFit="1" customWidth="1"/>
    <col min="7" max="7" width="26.5703125" bestFit="1" customWidth="1"/>
    <col min="8" max="8" width="8.5703125" bestFit="1" customWidth="1"/>
    <col min="9" max="9" width="8.140625" bestFit="1" customWidth="1"/>
    <col min="10" max="10" width="38" bestFit="1" customWidth="1"/>
    <col min="11" max="12" width="16.42578125" bestFit="1" customWidth="1"/>
  </cols>
  <sheetData>
    <row r="1" spans="2:11" x14ac:dyDescent="0.25">
      <c r="B1" s="17" t="s">
        <v>29</v>
      </c>
      <c r="C1" s="2"/>
    </row>
    <row r="2" spans="2:11" x14ac:dyDescent="0.25">
      <c r="E2" s="22" t="s">
        <v>34</v>
      </c>
      <c r="F2" s="23" t="s">
        <v>35</v>
      </c>
      <c r="G2" s="24" t="s">
        <v>36</v>
      </c>
      <c r="H2" s="23" t="s">
        <v>37</v>
      </c>
      <c r="I2" s="23" t="s">
        <v>38</v>
      </c>
      <c r="J2" s="25" t="s">
        <v>39</v>
      </c>
      <c r="K2" s="23" t="s">
        <v>40</v>
      </c>
    </row>
    <row r="3" spans="2:11" ht="15.75" thickBot="1" x14ac:dyDescent="0.3">
      <c r="E3" s="26"/>
      <c r="F3" s="26"/>
      <c r="G3" s="27"/>
      <c r="H3" s="26"/>
      <c r="I3" s="26"/>
      <c r="J3" s="28" t="s">
        <v>157</v>
      </c>
      <c r="K3" s="27" t="str">
        <f>""</f>
        <v/>
      </c>
    </row>
    <row r="4" spans="2:11" ht="15.75" thickBot="1" x14ac:dyDescent="0.3">
      <c r="E4" s="26" t="s">
        <v>41</v>
      </c>
      <c r="F4" s="26" t="s">
        <v>42</v>
      </c>
      <c r="G4" s="27" t="s">
        <v>43</v>
      </c>
      <c r="H4" s="26" t="s">
        <v>44</v>
      </c>
      <c r="I4" s="26">
        <v>4</v>
      </c>
      <c r="J4" s="42" t="s">
        <v>160</v>
      </c>
      <c r="K4" s="26" t="s">
        <v>45</v>
      </c>
    </row>
    <row r="5" spans="2:11" ht="15.75" thickBot="1" x14ac:dyDescent="0.3">
      <c r="E5" s="26" t="s">
        <v>46</v>
      </c>
      <c r="F5" s="26" t="s">
        <v>47</v>
      </c>
      <c r="G5" s="26" t="s">
        <v>48</v>
      </c>
      <c r="H5" s="26" t="s">
        <v>44</v>
      </c>
      <c r="I5" s="29" t="s">
        <v>49</v>
      </c>
      <c r="J5" s="43" t="s">
        <v>161</v>
      </c>
      <c r="K5" s="30" t="s">
        <v>50</v>
      </c>
    </row>
    <row r="6" spans="2:11" ht="26.25" thickBot="1" x14ac:dyDescent="0.3">
      <c r="E6" s="26" t="s">
        <v>52</v>
      </c>
      <c r="F6" s="26" t="s">
        <v>42</v>
      </c>
      <c r="G6" s="26" t="s">
        <v>53</v>
      </c>
      <c r="H6" s="26" t="s">
        <v>44</v>
      </c>
      <c r="I6" s="26">
        <v>4</v>
      </c>
      <c r="J6" s="43" t="s">
        <v>162</v>
      </c>
      <c r="K6" s="29" t="s">
        <v>54</v>
      </c>
    </row>
    <row r="7" spans="2:11" ht="15.75" thickBot="1" x14ac:dyDescent="0.3">
      <c r="E7" s="26" t="s">
        <v>51</v>
      </c>
      <c r="F7" s="26" t="s">
        <v>42</v>
      </c>
      <c r="G7" s="26" t="s">
        <v>55</v>
      </c>
      <c r="H7" s="30" t="s">
        <v>44</v>
      </c>
      <c r="I7" s="29" t="s">
        <v>56</v>
      </c>
      <c r="J7" s="43" t="s">
        <v>163</v>
      </c>
      <c r="K7" s="30" t="s">
        <v>57</v>
      </c>
    </row>
    <row r="8" spans="2:11" ht="15.75" thickBot="1" x14ac:dyDescent="0.3">
      <c r="E8" s="26" t="s">
        <v>51</v>
      </c>
      <c r="F8" s="26" t="s">
        <v>42</v>
      </c>
      <c r="G8" s="26" t="s">
        <v>58</v>
      </c>
      <c r="H8" s="30" t="s">
        <v>44</v>
      </c>
      <c r="I8" s="29" t="s">
        <v>56</v>
      </c>
      <c r="J8" s="43" t="s">
        <v>164</v>
      </c>
      <c r="K8" s="30" t="s">
        <v>59</v>
      </c>
    </row>
    <row r="9" spans="2:11" ht="15.75" thickBot="1" x14ac:dyDescent="0.3">
      <c r="C9"/>
      <c r="E9" s="31" t="s">
        <v>60</v>
      </c>
      <c r="F9" s="31" t="s">
        <v>42</v>
      </c>
      <c r="G9" s="32" t="s">
        <v>61</v>
      </c>
      <c r="H9" s="31" t="s">
        <v>44</v>
      </c>
      <c r="I9" s="33" t="s">
        <v>56</v>
      </c>
      <c r="J9" s="44" t="s">
        <v>159</v>
      </c>
      <c r="K9" s="31" t="s">
        <v>62</v>
      </c>
    </row>
    <row r="10" spans="2:11" ht="15.75" thickBot="1" x14ac:dyDescent="0.3">
      <c r="C10"/>
      <c r="E10" s="34" t="s">
        <v>65</v>
      </c>
      <c r="F10" s="34" t="s">
        <v>63</v>
      </c>
      <c r="G10" s="34">
        <v>2007</v>
      </c>
      <c r="H10" s="34" t="s">
        <v>66</v>
      </c>
      <c r="I10" s="35">
        <v>3</v>
      </c>
      <c r="J10" s="45" t="s">
        <v>165</v>
      </c>
      <c r="K10" s="35" t="s">
        <v>67</v>
      </c>
    </row>
    <row r="11" spans="2:11" ht="26.25" thickBot="1" x14ac:dyDescent="0.3">
      <c r="C11"/>
      <c r="E11" s="26" t="s">
        <v>69</v>
      </c>
      <c r="F11" s="26" t="s">
        <v>63</v>
      </c>
      <c r="G11" s="26" t="s">
        <v>70</v>
      </c>
      <c r="H11" s="26" t="s">
        <v>44</v>
      </c>
      <c r="I11" s="30">
        <v>4</v>
      </c>
      <c r="J11" s="46" t="s">
        <v>216</v>
      </c>
      <c r="K11" s="36" t="s">
        <v>217</v>
      </c>
    </row>
    <row r="12" spans="2:11" ht="15.75" thickBot="1" x14ac:dyDescent="0.3">
      <c r="C12"/>
      <c r="E12" s="26" t="s">
        <v>71</v>
      </c>
      <c r="F12" s="26" t="s">
        <v>68</v>
      </c>
      <c r="G12" s="26">
        <v>2006</v>
      </c>
      <c r="H12" s="26" t="s">
        <v>66</v>
      </c>
      <c r="I12" s="29" t="s">
        <v>64</v>
      </c>
      <c r="J12" s="43" t="s">
        <v>166</v>
      </c>
      <c r="K12" s="30" t="s">
        <v>72</v>
      </c>
    </row>
    <row r="13" spans="2:11" ht="15.75" thickBot="1" x14ac:dyDescent="0.3">
      <c r="C13"/>
      <c r="E13" s="26" t="s">
        <v>73</v>
      </c>
      <c r="F13" s="26" t="s">
        <v>47</v>
      </c>
      <c r="G13" s="26" t="s">
        <v>61</v>
      </c>
      <c r="H13" s="26" t="s">
        <v>44</v>
      </c>
      <c r="I13" s="29" t="s">
        <v>56</v>
      </c>
      <c r="J13" s="43" t="s">
        <v>167</v>
      </c>
      <c r="K13" s="63" t="s">
        <v>74</v>
      </c>
    </row>
    <row r="14" spans="2:11" ht="15.75" thickBot="1" x14ac:dyDescent="0.3">
      <c r="C14"/>
      <c r="E14" s="26" t="s">
        <v>75</v>
      </c>
      <c r="F14" s="26" t="s">
        <v>68</v>
      </c>
      <c r="G14" s="26" t="s">
        <v>76</v>
      </c>
      <c r="H14" s="26" t="s">
        <v>44</v>
      </c>
      <c r="I14" s="29" t="s">
        <v>56</v>
      </c>
      <c r="J14" s="43" t="s">
        <v>168</v>
      </c>
      <c r="K14" s="30" t="s">
        <v>77</v>
      </c>
    </row>
    <row r="15" spans="2:11" ht="15.75" thickBot="1" x14ac:dyDescent="0.3">
      <c r="C15"/>
      <c r="E15" s="26" t="s">
        <v>78</v>
      </c>
      <c r="F15" s="26" t="s">
        <v>42</v>
      </c>
      <c r="G15" s="37" t="s">
        <v>79</v>
      </c>
      <c r="H15" s="30" t="s">
        <v>44</v>
      </c>
      <c r="I15" s="29" t="s">
        <v>49</v>
      </c>
      <c r="J15" s="43" t="s">
        <v>169</v>
      </c>
      <c r="K15" s="30" t="s">
        <v>80</v>
      </c>
    </row>
    <row r="16" spans="2:11" ht="15.75" thickBot="1" x14ac:dyDescent="0.3">
      <c r="C16"/>
      <c r="E16" s="26" t="s">
        <v>81</v>
      </c>
      <c r="F16" s="26" t="s">
        <v>68</v>
      </c>
      <c r="G16" s="30" t="s">
        <v>82</v>
      </c>
      <c r="H16" s="26" t="s">
        <v>44</v>
      </c>
      <c r="I16" s="29" t="s">
        <v>56</v>
      </c>
      <c r="J16" s="43" t="s">
        <v>170</v>
      </c>
      <c r="K16" s="30" t="s">
        <v>83</v>
      </c>
    </row>
    <row r="17" spans="3:11" ht="15.75" thickBot="1" x14ac:dyDescent="0.3">
      <c r="C17"/>
      <c r="E17" s="26" t="s">
        <v>84</v>
      </c>
      <c r="F17" s="26" t="s">
        <v>47</v>
      </c>
      <c r="G17" s="26" t="s">
        <v>85</v>
      </c>
      <c r="H17" s="30" t="s">
        <v>44</v>
      </c>
      <c r="I17" s="29" t="s">
        <v>49</v>
      </c>
      <c r="J17" s="43" t="s">
        <v>171</v>
      </c>
      <c r="K17" s="30" t="s">
        <v>86</v>
      </c>
    </row>
    <row r="18" spans="3:11" ht="15.75" thickBot="1" x14ac:dyDescent="0.3">
      <c r="C18"/>
      <c r="E18" s="26" t="s">
        <v>87</v>
      </c>
      <c r="F18" s="26" t="s">
        <v>63</v>
      </c>
      <c r="G18" s="26" t="s">
        <v>88</v>
      </c>
      <c r="H18" s="26" t="s">
        <v>44</v>
      </c>
      <c r="I18" s="30">
        <v>4</v>
      </c>
      <c r="J18" s="43" t="s">
        <v>172</v>
      </c>
      <c r="K18" s="30" t="s">
        <v>89</v>
      </c>
    </row>
    <row r="19" spans="3:11" ht="26.25" thickBot="1" x14ac:dyDescent="0.3">
      <c r="C19"/>
      <c r="E19" s="26" t="s">
        <v>90</v>
      </c>
      <c r="F19" s="26" t="s">
        <v>47</v>
      </c>
      <c r="G19" s="26" t="s">
        <v>91</v>
      </c>
      <c r="H19" s="26" t="s">
        <v>44</v>
      </c>
      <c r="I19" s="29" t="s">
        <v>56</v>
      </c>
      <c r="J19" s="43" t="s">
        <v>173</v>
      </c>
      <c r="K19" s="30" t="s">
        <v>92</v>
      </c>
    </row>
    <row r="20" spans="3:11" ht="15.75" thickBot="1" x14ac:dyDescent="0.3">
      <c r="C20"/>
      <c r="E20" s="26" t="s">
        <v>93</v>
      </c>
      <c r="F20" s="26" t="s">
        <v>47</v>
      </c>
      <c r="G20" s="37" t="s">
        <v>94</v>
      </c>
      <c r="H20" s="38" t="s">
        <v>44</v>
      </c>
      <c r="I20" s="29" t="s">
        <v>56</v>
      </c>
      <c r="J20" s="43" t="s">
        <v>174</v>
      </c>
      <c r="K20" s="30" t="s">
        <v>95</v>
      </c>
    </row>
    <row r="21" spans="3:11" ht="15.75" thickBot="1" x14ac:dyDescent="0.3">
      <c r="C21"/>
      <c r="E21" s="26" t="s">
        <v>96</v>
      </c>
      <c r="F21" s="26" t="s">
        <v>42</v>
      </c>
      <c r="G21" s="30" t="s">
        <v>97</v>
      </c>
      <c r="H21" s="30" t="s">
        <v>44</v>
      </c>
      <c r="I21" s="29" t="s">
        <v>49</v>
      </c>
      <c r="J21" s="43" t="s">
        <v>175</v>
      </c>
      <c r="K21" s="30" t="s">
        <v>98</v>
      </c>
    </row>
    <row r="22" spans="3:11" ht="15.75" thickBot="1" x14ac:dyDescent="0.3">
      <c r="C22"/>
      <c r="E22" s="26" t="s">
        <v>99</v>
      </c>
      <c r="F22" s="26" t="s">
        <v>63</v>
      </c>
      <c r="G22" s="30">
        <v>2015</v>
      </c>
      <c r="H22" s="26" t="s">
        <v>100</v>
      </c>
      <c r="I22" s="29" t="s">
        <v>49</v>
      </c>
      <c r="J22" s="43" t="s">
        <v>176</v>
      </c>
      <c r="K22" s="29" t="s">
        <v>101</v>
      </c>
    </row>
    <row r="23" spans="3:11" ht="15.75" thickBot="1" x14ac:dyDescent="0.3">
      <c r="C23"/>
      <c r="E23" s="26" t="s">
        <v>99</v>
      </c>
      <c r="F23" s="26" t="s">
        <v>63</v>
      </c>
      <c r="G23" s="30" t="s">
        <v>102</v>
      </c>
      <c r="H23" s="26" t="s">
        <v>44</v>
      </c>
      <c r="I23" s="30">
        <v>4</v>
      </c>
      <c r="J23" s="43" t="s">
        <v>177</v>
      </c>
      <c r="K23" s="30" t="s">
        <v>103</v>
      </c>
    </row>
    <row r="24" spans="3:11" ht="15.75" thickBot="1" x14ac:dyDescent="0.3">
      <c r="C24"/>
      <c r="E24" s="26" t="s">
        <v>99</v>
      </c>
      <c r="F24" s="26" t="s">
        <v>63</v>
      </c>
      <c r="G24" s="26">
        <v>2006</v>
      </c>
      <c r="H24" s="26" t="s">
        <v>66</v>
      </c>
      <c r="I24" s="26">
        <v>4</v>
      </c>
      <c r="J24" s="43" t="s">
        <v>178</v>
      </c>
      <c r="K24" s="26" t="s">
        <v>104</v>
      </c>
    </row>
    <row r="25" spans="3:11" ht="15.75" thickBot="1" x14ac:dyDescent="0.3">
      <c r="C25"/>
      <c r="E25" s="26" t="s">
        <v>99</v>
      </c>
      <c r="F25" s="26" t="s">
        <v>63</v>
      </c>
      <c r="G25" s="30" t="s">
        <v>105</v>
      </c>
      <c r="H25" s="26" t="s">
        <v>44</v>
      </c>
      <c r="I25" s="30">
        <v>3</v>
      </c>
      <c r="J25" s="43" t="s">
        <v>179</v>
      </c>
      <c r="K25" s="30" t="s">
        <v>106</v>
      </c>
    </row>
    <row r="26" spans="3:11" ht="15.75" thickBot="1" x14ac:dyDescent="0.3">
      <c r="C26"/>
      <c r="E26" s="26" t="s">
        <v>107</v>
      </c>
      <c r="F26" s="26" t="s">
        <v>63</v>
      </c>
      <c r="G26" s="30" t="s">
        <v>108</v>
      </c>
      <c r="H26" s="26" t="s">
        <v>44</v>
      </c>
      <c r="I26" s="30">
        <v>5</v>
      </c>
      <c r="J26" s="43" t="s">
        <v>180</v>
      </c>
      <c r="K26" s="30" t="s">
        <v>109</v>
      </c>
    </row>
    <row r="27" spans="3:11" ht="26.25" thickBot="1" x14ac:dyDescent="0.3">
      <c r="C27"/>
      <c r="E27" s="26" t="s">
        <v>90</v>
      </c>
      <c r="F27" s="26" t="s">
        <v>47</v>
      </c>
      <c r="G27" s="26">
        <v>2012</v>
      </c>
      <c r="H27" s="26" t="s">
        <v>66</v>
      </c>
      <c r="I27" s="29" t="s">
        <v>56</v>
      </c>
      <c r="J27" s="43" t="s">
        <v>181</v>
      </c>
      <c r="K27" s="30" t="s">
        <v>110</v>
      </c>
    </row>
    <row r="28" spans="3:11" ht="15.75" thickBot="1" x14ac:dyDescent="0.3">
      <c r="C28"/>
      <c r="E28" s="26" t="s">
        <v>113</v>
      </c>
      <c r="F28" s="26" t="s">
        <v>68</v>
      </c>
      <c r="G28" s="26" t="s">
        <v>114</v>
      </c>
      <c r="H28" s="30" t="s">
        <v>44</v>
      </c>
      <c r="I28" s="29" t="s">
        <v>49</v>
      </c>
      <c r="J28" s="43" t="s">
        <v>182</v>
      </c>
      <c r="K28" s="30" t="s">
        <v>115</v>
      </c>
    </row>
    <row r="29" spans="3:11" ht="15.75" thickBot="1" x14ac:dyDescent="0.3">
      <c r="C29"/>
      <c r="E29" s="26" t="s">
        <v>116</v>
      </c>
      <c r="F29" s="26" t="s">
        <v>63</v>
      </c>
      <c r="G29" s="30" t="s">
        <v>117</v>
      </c>
      <c r="H29" s="26" t="s">
        <v>44</v>
      </c>
      <c r="I29" s="30">
        <v>5</v>
      </c>
      <c r="J29" s="43" t="s">
        <v>183</v>
      </c>
      <c r="K29" s="30" t="s">
        <v>118</v>
      </c>
    </row>
    <row r="30" spans="3:11" ht="15.75" thickBot="1" x14ac:dyDescent="0.3">
      <c r="C30"/>
      <c r="E30" s="26" t="s">
        <v>78</v>
      </c>
      <c r="F30" s="26" t="s">
        <v>42</v>
      </c>
      <c r="G30" s="26" t="s">
        <v>119</v>
      </c>
      <c r="H30" s="30" t="s">
        <v>44</v>
      </c>
      <c r="I30" s="29" t="s">
        <v>49</v>
      </c>
      <c r="J30" s="43" t="s">
        <v>184</v>
      </c>
      <c r="K30" s="30" t="s">
        <v>120</v>
      </c>
    </row>
    <row r="31" spans="3:11" ht="15.75" thickBot="1" x14ac:dyDescent="0.3">
      <c r="C31"/>
      <c r="E31" s="26" t="s">
        <v>78</v>
      </c>
      <c r="F31" s="26" t="s">
        <v>42</v>
      </c>
      <c r="G31" s="26" t="s">
        <v>121</v>
      </c>
      <c r="H31" s="26" t="s">
        <v>44</v>
      </c>
      <c r="I31" s="29" t="s">
        <v>49</v>
      </c>
      <c r="J31" s="43" t="s">
        <v>185</v>
      </c>
      <c r="K31" s="30" t="s">
        <v>122</v>
      </c>
    </row>
    <row r="32" spans="3:11" ht="15.75" thickBot="1" x14ac:dyDescent="0.3">
      <c r="C32"/>
      <c r="E32" s="26" t="s">
        <v>123</v>
      </c>
      <c r="F32" s="26" t="s">
        <v>63</v>
      </c>
      <c r="G32" s="30" t="s">
        <v>124</v>
      </c>
      <c r="H32" s="26" t="s">
        <v>44</v>
      </c>
      <c r="I32" s="30">
        <v>4</v>
      </c>
      <c r="J32" s="43" t="s">
        <v>186</v>
      </c>
      <c r="K32" s="30" t="s">
        <v>125</v>
      </c>
    </row>
    <row r="33" spans="3:11" ht="15.75" thickBot="1" x14ac:dyDescent="0.3">
      <c r="C33"/>
      <c r="E33" s="26" t="s">
        <v>90</v>
      </c>
      <c r="F33" s="26" t="s">
        <v>47</v>
      </c>
      <c r="G33" s="26">
        <v>2012</v>
      </c>
      <c r="H33" s="26" t="s">
        <v>66</v>
      </c>
      <c r="I33" s="29" t="s">
        <v>56</v>
      </c>
      <c r="J33" s="43" t="s">
        <v>187</v>
      </c>
      <c r="K33" s="36" t="s">
        <v>125</v>
      </c>
    </row>
    <row r="34" spans="3:11" ht="15.75" thickBot="1" x14ac:dyDescent="0.3">
      <c r="C34"/>
      <c r="E34" s="26" t="s">
        <v>111</v>
      </c>
      <c r="F34" s="26" t="s">
        <v>63</v>
      </c>
      <c r="G34" s="38" t="s">
        <v>85</v>
      </c>
      <c r="H34" s="26" t="s">
        <v>44</v>
      </c>
      <c r="I34" s="30">
        <v>5</v>
      </c>
      <c r="J34" s="43" t="s">
        <v>188</v>
      </c>
      <c r="K34" s="30" t="s">
        <v>126</v>
      </c>
    </row>
    <row r="35" spans="3:11" ht="15.75" thickBot="1" x14ac:dyDescent="0.3">
      <c r="C35"/>
      <c r="E35" s="26" t="s">
        <v>113</v>
      </c>
      <c r="F35" s="26" t="s">
        <v>68</v>
      </c>
      <c r="G35" s="26" t="s">
        <v>128</v>
      </c>
      <c r="H35" s="30" t="s">
        <v>44</v>
      </c>
      <c r="I35" s="29" t="s">
        <v>49</v>
      </c>
      <c r="J35" s="43" t="s">
        <v>189</v>
      </c>
      <c r="K35" s="30" t="s">
        <v>129</v>
      </c>
    </row>
    <row r="36" spans="3:11" ht="15.75" thickBot="1" x14ac:dyDescent="0.3">
      <c r="C36"/>
      <c r="E36" s="26" t="s">
        <v>46</v>
      </c>
      <c r="F36" s="26" t="s">
        <v>47</v>
      </c>
      <c r="G36" s="26" t="s">
        <v>130</v>
      </c>
      <c r="H36" s="30" t="s">
        <v>44</v>
      </c>
      <c r="I36" s="29" t="s">
        <v>56</v>
      </c>
      <c r="J36" s="43" t="s">
        <v>190</v>
      </c>
      <c r="K36" s="63" t="s">
        <v>131</v>
      </c>
    </row>
    <row r="37" spans="3:11" ht="15.75" thickBot="1" x14ac:dyDescent="0.3">
      <c r="C37"/>
      <c r="E37" s="26" t="s">
        <v>90</v>
      </c>
      <c r="F37" s="26" t="s">
        <v>47</v>
      </c>
      <c r="G37" s="26" t="s">
        <v>132</v>
      </c>
      <c r="H37" s="30" t="s">
        <v>44</v>
      </c>
      <c r="I37" s="29" t="s">
        <v>49</v>
      </c>
      <c r="J37" s="43" t="s">
        <v>191</v>
      </c>
      <c r="K37" s="30" t="s">
        <v>133</v>
      </c>
    </row>
    <row r="38" spans="3:11" ht="15.75" thickBot="1" x14ac:dyDescent="0.3">
      <c r="C38"/>
      <c r="E38" s="37" t="s">
        <v>134</v>
      </c>
      <c r="F38" s="37" t="s">
        <v>47</v>
      </c>
      <c r="G38" s="38" t="s">
        <v>135</v>
      </c>
      <c r="H38" s="38" t="s">
        <v>44</v>
      </c>
      <c r="I38" s="39" t="s">
        <v>49</v>
      </c>
      <c r="J38" s="43" t="s">
        <v>192</v>
      </c>
      <c r="K38" s="30" t="s">
        <v>136</v>
      </c>
    </row>
    <row r="39" spans="3:11" ht="15.75" thickBot="1" x14ac:dyDescent="0.3">
      <c r="C39"/>
      <c r="E39" s="26" t="s">
        <v>90</v>
      </c>
      <c r="F39" s="26" t="s">
        <v>47</v>
      </c>
      <c r="G39" s="30">
        <v>2016</v>
      </c>
      <c r="H39" s="30" t="s">
        <v>66</v>
      </c>
      <c r="I39" s="29" t="s">
        <v>56</v>
      </c>
      <c r="J39" s="43" t="s">
        <v>193</v>
      </c>
      <c r="K39" s="30" t="s">
        <v>138</v>
      </c>
    </row>
    <row r="40" spans="3:11" ht="15.75" thickBot="1" x14ac:dyDescent="0.3">
      <c r="C40"/>
      <c r="E40" s="37" t="s">
        <v>134</v>
      </c>
      <c r="F40" s="37" t="s">
        <v>47</v>
      </c>
      <c r="G40" s="38" t="s">
        <v>137</v>
      </c>
      <c r="H40" s="38" t="s">
        <v>44</v>
      </c>
      <c r="I40" s="39" t="s">
        <v>112</v>
      </c>
      <c r="J40" s="46" t="s">
        <v>194</v>
      </c>
      <c r="K40" s="40" t="s">
        <v>210</v>
      </c>
    </row>
    <row r="41" spans="3:11" ht="15.75" thickBot="1" x14ac:dyDescent="0.3">
      <c r="C41"/>
      <c r="E41" s="26" t="s">
        <v>139</v>
      </c>
      <c r="F41" s="26" t="s">
        <v>139</v>
      </c>
      <c r="G41" s="26">
        <v>2006</v>
      </c>
      <c r="H41" s="26" t="s">
        <v>100</v>
      </c>
      <c r="I41" s="26">
        <v>4</v>
      </c>
      <c r="J41" s="43" t="s">
        <v>195</v>
      </c>
      <c r="K41" s="26" t="s">
        <v>140</v>
      </c>
    </row>
    <row r="42" spans="3:11" ht="26.25" thickBot="1" x14ac:dyDescent="0.3">
      <c r="C42"/>
      <c r="E42" s="26" t="s">
        <v>78</v>
      </c>
      <c r="F42" s="26" t="s">
        <v>42</v>
      </c>
      <c r="G42" s="26" t="s">
        <v>141</v>
      </c>
      <c r="H42" s="30" t="s">
        <v>44</v>
      </c>
      <c r="I42" s="29" t="s">
        <v>56</v>
      </c>
      <c r="J42" s="43" t="s">
        <v>196</v>
      </c>
      <c r="K42" s="30" t="s">
        <v>142</v>
      </c>
    </row>
    <row r="43" spans="3:11" ht="15.75" thickBot="1" x14ac:dyDescent="0.3">
      <c r="C43"/>
      <c r="E43" s="26" t="s">
        <v>127</v>
      </c>
      <c r="F43" s="26" t="s">
        <v>63</v>
      </c>
      <c r="G43" s="26" t="s">
        <v>143</v>
      </c>
      <c r="H43" s="26" t="s">
        <v>44</v>
      </c>
      <c r="I43" s="30">
        <v>4</v>
      </c>
      <c r="J43" s="43" t="s">
        <v>197</v>
      </c>
      <c r="K43" s="36" t="s">
        <v>144</v>
      </c>
    </row>
    <row r="44" spans="3:11" ht="15.75" thickBot="1" x14ac:dyDescent="0.3">
      <c r="C44"/>
      <c r="E44" s="26" t="s">
        <v>145</v>
      </c>
      <c r="F44" s="26" t="s">
        <v>42</v>
      </c>
      <c r="G44" s="26" t="s">
        <v>146</v>
      </c>
      <c r="H44" s="26" t="s">
        <v>44</v>
      </c>
      <c r="I44" s="29" t="s">
        <v>49</v>
      </c>
      <c r="J44" s="43" t="s">
        <v>198</v>
      </c>
      <c r="K44" s="30" t="s">
        <v>147</v>
      </c>
    </row>
    <row r="45" spans="3:11" ht="15.75" thickBot="1" x14ac:dyDescent="0.3">
      <c r="C45"/>
      <c r="E45" s="26" t="s">
        <v>148</v>
      </c>
      <c r="F45" s="26" t="s">
        <v>47</v>
      </c>
      <c r="G45" s="26" t="s">
        <v>149</v>
      </c>
      <c r="H45" s="30" t="s">
        <v>44</v>
      </c>
      <c r="I45" s="29" t="s">
        <v>56</v>
      </c>
      <c r="J45" s="43" t="s">
        <v>199</v>
      </c>
      <c r="K45" s="30" t="s">
        <v>150</v>
      </c>
    </row>
    <row r="46" spans="3:11" ht="15.75" thickBot="1" x14ac:dyDescent="0.3">
      <c r="C46"/>
      <c r="E46" s="26" t="s">
        <v>148</v>
      </c>
      <c r="F46" s="26" t="s">
        <v>47</v>
      </c>
      <c r="G46" s="30" t="s">
        <v>151</v>
      </c>
      <c r="H46" s="30" t="s">
        <v>44</v>
      </c>
      <c r="I46" s="29" t="s">
        <v>49</v>
      </c>
      <c r="J46" s="43" t="s">
        <v>200</v>
      </c>
      <c r="K46" s="30" t="s">
        <v>152</v>
      </c>
    </row>
    <row r="47" spans="3:11" ht="15.75" thickBot="1" x14ac:dyDescent="0.3">
      <c r="C47"/>
      <c r="E47" s="26" t="s">
        <v>107</v>
      </c>
      <c r="F47" s="26" t="s">
        <v>63</v>
      </c>
      <c r="G47" s="30" t="s">
        <v>153</v>
      </c>
      <c r="H47" s="26" t="s">
        <v>44</v>
      </c>
      <c r="I47" s="30">
        <v>4</v>
      </c>
      <c r="J47" s="43" t="s">
        <v>201</v>
      </c>
      <c r="K47" s="30" t="s">
        <v>154</v>
      </c>
    </row>
    <row r="48" spans="3:11" ht="15.75" thickBot="1" x14ac:dyDescent="0.3">
      <c r="C48"/>
      <c r="E48" s="26" t="s">
        <v>113</v>
      </c>
      <c r="F48" s="26" t="s">
        <v>68</v>
      </c>
      <c r="G48" s="26" t="s">
        <v>155</v>
      </c>
      <c r="H48" s="26" t="s">
        <v>44</v>
      </c>
      <c r="I48" s="29" t="s">
        <v>56</v>
      </c>
      <c r="J48" s="43" t="s">
        <v>202</v>
      </c>
      <c r="K48" s="30" t="s">
        <v>156</v>
      </c>
    </row>
    <row r="49" spans="10:10" x14ac:dyDescent="0.25">
      <c r="J49" s="47"/>
    </row>
  </sheetData>
  <autoFilter ref="E2:K48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Preenchimento de Demandas</vt:lpstr>
      <vt:lpstr>Instruções</vt:lpstr>
      <vt:lpstr>ppgs</vt:lpstr>
      <vt:lpstr>rubrica1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Paulo Silva de Almeida</dc:creator>
  <cp:lastModifiedBy>Wallace Peres</cp:lastModifiedBy>
  <dcterms:created xsi:type="dcterms:W3CDTF">2016-01-19T17:33:12Z</dcterms:created>
  <dcterms:modified xsi:type="dcterms:W3CDTF">2025-04-11T20:42:46Z</dcterms:modified>
</cp:coreProperties>
</file>